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codeName="ThisWorkbook" defaultThemeVersion="124226"/>
  <bookViews>
    <workbookView xWindow="-585" yWindow="-45" windowWidth="10470" windowHeight="8970" tabRatio="828"/>
  </bookViews>
  <sheets>
    <sheet name="PH" sheetId="40" r:id="rId1"/>
  </sheets>
  <definedNames>
    <definedName name="_1Excel_BuiltIn_Print_Area_1">#REF!</definedName>
    <definedName name="_1Excel_BuiltIn_Print_Area_2_1_1_1">#REF!</definedName>
    <definedName name="_2Excel_BuiltIn_Print_Area_3_1_1_1">#REF!</definedName>
    <definedName name="_3Excel_BuiltIn_Print_Area_3_1_1_1_1">#REF!</definedName>
    <definedName name="DOORS">#REF!</definedName>
    <definedName name="Excel_BuiltIn_Print_Area_1">#REF!</definedName>
    <definedName name="Excel_BuiltIn_Print_Area_2">#REF!</definedName>
    <definedName name="Excel_BuiltIn_Print_Area_2_1">#REF!</definedName>
    <definedName name="Excel_BuiltIn_Print_Area_2_1_1">#REF!</definedName>
    <definedName name="Excel_BuiltIn_Print_Area_2_1_1_1">#REF!</definedName>
    <definedName name="Excel_BuiltIn_Print_Area_3">#REF!</definedName>
    <definedName name="Excel_BuiltIn_Print_Area_3_1">#REF!</definedName>
    <definedName name="Excel_BuiltIn_Print_Area_3_1_1">#REF!</definedName>
    <definedName name="Excel_BuiltIn_Print_Area_3_1_1_1">#REF!</definedName>
    <definedName name="Excel_BuiltIn_Print_Area_3_1_1_1_1">#REF!</definedName>
    <definedName name="Excel_BuiltIn_Print_Area_3_1_1_1_1_1">#REF!</definedName>
    <definedName name="Excel_BuiltIn_Print_Area_4">#REF!</definedName>
    <definedName name="Excel_BuiltIn_Print_Area_4_1">#REF!</definedName>
    <definedName name="Excel_BuiltIn_Print_Area_4_1_1">#REF!</definedName>
    <definedName name="Excel_BuiltIn_Print_Area_4_1_1_1">#REF!</definedName>
    <definedName name="Excel_BuiltIn_Print_Area_5">#REF!</definedName>
    <definedName name="Excel_BuiltIn_Print_Area_5_1">#REF!</definedName>
    <definedName name="Excel_BuiltIn_Print_Area_5_1_1">#REF!</definedName>
    <definedName name="Excel_BuiltIn_Print_Area_5_1_1_1">#REF!</definedName>
    <definedName name="Excel_BuiltIn_Print_Area_6">#REF!</definedName>
    <definedName name="Excel_BuiltIn_Print_Area_6_1">#REF!</definedName>
    <definedName name="Excel_BuiltIn_Print_Area_6_1_1">#REF!</definedName>
    <definedName name="Excel_BuiltIn_Print_Area_7_1">#REF!</definedName>
    <definedName name="Excel_BuiltIn_Print_Area_7_1_1">#REF!</definedName>
    <definedName name="Excel_BuiltIn_Print_Area_7_1_1_1">#REF!</definedName>
    <definedName name="Excel_BuiltIn_Print_Area_8">#REF!</definedName>
    <definedName name="Excel_BuiltIn_Print_Area_8_1">#REF!</definedName>
    <definedName name="Excel_BuiltIn_Print_Area_8_1_1">#REF!</definedName>
    <definedName name="Excel_BuiltIn_Print_Area_9">#REF!</definedName>
    <definedName name="Excel_BuiltIn_Print_Titles_1">#REF!</definedName>
    <definedName name="Excel_BuiltIn_Print_Titles_2">#REF!</definedName>
    <definedName name="Excel_BuiltIn_Print_Titles_2_1">#REF!</definedName>
    <definedName name="Excel_BuiltIn_Print_Titles_3">#REF!</definedName>
    <definedName name="Excel_BuiltIn_Print_Titles_3_1">#REF!</definedName>
    <definedName name="_xlnm.Print_Area" localSheetId="0">PH!$A$1:$F$68</definedName>
    <definedName name="_xlnm.Print_Titles" localSheetId="0">PH!$1:$2</definedName>
  </definedNames>
  <calcPr calcId="124519"/>
</workbook>
</file>

<file path=xl/calcChain.xml><?xml version="1.0" encoding="utf-8"?>
<calcChain xmlns="http://schemas.openxmlformats.org/spreadsheetml/2006/main">
  <c r="D59" i="40"/>
  <c r="F67"/>
  <c r="F42"/>
  <c r="F40"/>
  <c r="F26"/>
  <c r="D21"/>
  <c r="F21" s="1"/>
  <c r="F16"/>
  <c r="F8"/>
  <c r="F5"/>
  <c r="F66"/>
  <c r="F65"/>
  <c r="F63"/>
  <c r="F62"/>
  <c r="F61"/>
  <c r="F59"/>
  <c r="F58"/>
  <c r="F57"/>
  <c r="F55"/>
  <c r="F54"/>
  <c r="F53"/>
  <c r="F51"/>
  <c r="F50"/>
  <c r="F49"/>
  <c r="F47"/>
  <c r="F46"/>
  <c r="F43"/>
  <c r="F41"/>
  <c r="F38"/>
  <c r="F37"/>
  <c r="F36"/>
  <c r="F35"/>
  <c r="F34"/>
  <c r="F33"/>
  <c r="F31"/>
  <c r="F29"/>
  <c r="F25"/>
  <c r="F24"/>
  <c r="F22"/>
  <c r="F20"/>
  <c r="F19"/>
  <c r="F18"/>
  <c r="F15"/>
  <c r="F14"/>
  <c r="F12"/>
  <c r="F11"/>
  <c r="F9"/>
  <c r="F6"/>
  <c r="F4"/>
  <c r="A7"/>
  <c r="A11" s="1"/>
  <c r="A14" s="1"/>
  <c r="A18" s="1"/>
  <c r="A21" s="1"/>
  <c r="A23" s="1"/>
  <c r="A25" s="1"/>
  <c r="A28" s="1"/>
  <c r="A31" s="1"/>
  <c r="A38" s="1"/>
  <c r="A45" s="1"/>
  <c r="A49" s="1"/>
  <c r="A53" s="1"/>
  <c r="A57" s="1"/>
  <c r="A61" s="1"/>
  <c r="A65" s="1"/>
  <c r="F32"/>
  <c r="F23"/>
  <c r="F68" l="1"/>
</calcChain>
</file>

<file path=xl/sharedStrings.xml><?xml version="1.0" encoding="utf-8"?>
<sst xmlns="http://schemas.openxmlformats.org/spreadsheetml/2006/main" count="103" uniqueCount="66">
  <si>
    <t>each</t>
  </si>
  <si>
    <t>metre</t>
  </si>
  <si>
    <t>Each</t>
  </si>
  <si>
    <t>UNIT</t>
  </si>
  <si>
    <t>DESCRIPTION OF ITEM</t>
  </si>
  <si>
    <t>Qty.</t>
  </si>
  <si>
    <t xml:space="preserve">Rate </t>
  </si>
  <si>
    <t>Amount</t>
  </si>
  <si>
    <t>Sl</t>
  </si>
  <si>
    <t>a)</t>
  </si>
  <si>
    <t>b)</t>
  </si>
  <si>
    <t>c)</t>
  </si>
  <si>
    <t>d)</t>
  </si>
  <si>
    <t>g)</t>
  </si>
  <si>
    <t>Kitchen sink with drain board</t>
  </si>
  <si>
    <t>Rectangular shape 1500x450 mm.</t>
  </si>
  <si>
    <t>meter</t>
  </si>
  <si>
    <t>15mm nominal bore bib cock</t>
  </si>
  <si>
    <t xml:space="preserve"> b)</t>
  </si>
  <si>
    <t>15mm nominal bore bib cock long</t>
  </si>
  <si>
    <t xml:space="preserve">15mm nominal bore concealed stop cock </t>
  </si>
  <si>
    <t xml:space="preserve">15mm nominal bore angle valve </t>
  </si>
  <si>
    <t>32 mm bottle trap</t>
  </si>
  <si>
    <t>Exposed on wall</t>
  </si>
  <si>
    <t>15 mm dia. Nominal bore</t>
  </si>
  <si>
    <t>Metre</t>
  </si>
  <si>
    <t>20 mm dia. Nominal bore</t>
  </si>
  <si>
    <t>25 mm dia. Nominal bore</t>
  </si>
  <si>
    <t>32 mm dia. Nominal bore</t>
  </si>
  <si>
    <t>15 mm dia. Nominal bore.</t>
  </si>
  <si>
    <t>20 mm dia. Nominal bore.</t>
  </si>
  <si>
    <t>100 mm diameter.</t>
  </si>
  <si>
    <t xml:space="preserve"> 150 mm diameter.</t>
  </si>
  <si>
    <t>100 mm diameter S.W. pipe.</t>
  </si>
  <si>
    <t>b )</t>
  </si>
  <si>
    <t>150 mm diameter S.W. pipe.</t>
  </si>
  <si>
    <t>With Sewer bricks conforming to IS : 4885</t>
  </si>
  <si>
    <t xml:space="preserve"> With Sewer bricks conforming to IS : 4885</t>
  </si>
  <si>
    <t>Providing and fixing white vitreous china pedestal type water closet (European type) with seat and lid, 10 litre low level flushing cistern with fittings &amp; C.I./M.S. brackets, 40 mm flush bend, overflow arrangement with specials of standard make and mosquito proof coupling of approved municipal design complete including painting of fittings and brackets, cutting and making good the walls and floors wherever required :</t>
  </si>
  <si>
    <t>W.C. pan with ISI marked white solid plastic seat and lid with white vitreous china flushing cistern &amp;  C.P. flush bend. (SOMANY AQUAWARE UNDER COUNTER BASIN-OVEL CAT. NO.:110301)</t>
  </si>
  <si>
    <t>Providing and fixing white vitreous china flat back stall urinal of 580X380X350 mm with white PVC automatic flushing cistern Parryware/Hindware/SeaBird/Orient (Coral) with fittings, standard size C.P. brass flush pipe, spreaders with unions and clamps (all in C.P. brass) with waste fitting as per IS: 2556, C.I. trap with outlet grating and other couplings in C.P. brass including painting of fittings and brackets, cutting and making good the walls and floors wherever required.</t>
  </si>
  <si>
    <t>Range of two half stall urinals with 5 litres P.V.C. flushing cistern.(SOMANY FLAT URINAL- SMALL SIZE: 600X450X370MM. CAT NO.:-130204)</t>
  </si>
  <si>
    <t>Range of three half stall urinals with 10 litres P.V.C. flushing cistern.</t>
  </si>
  <si>
    <t>Providing and fixing Salem stainless steel A ISI 304 (18/8) kitchen sink as per I.S 13983 with C.I. brackets and stainless steel plug 40 mm including painting of fittings and brackets, cutting and making good the walls wherever required.</t>
  </si>
  <si>
    <t>Providing and fixing wash basin with C.I./ M.S. brackets, 15 mm C.P. brass pillar taps, Kingston/ Gem/ Techno/ Parko, 32 mm C.P. brass waste of standard pattern, including painting of fittings and brackets, cutting and making good the walls wherever required .</t>
  </si>
  <si>
    <t>Somany Aquaware under Counter Basin -Ovel CAT NO.  110301 (with a single 15 mm C.P. brass pillar taps.)</t>
  </si>
  <si>
    <t>Providing and fixing sand cast iron trap of self cleansing design with sand cast iron screwed down or hinged grating with or without vent arm complete, including cost of cutting and making good the walls and floors:</t>
  </si>
  <si>
    <t>100 mm inlet and 75 mm outlet.</t>
  </si>
  <si>
    <t>Providing and fixing 100 mm sand cast iron grating for gully, floor or Nahani trap.</t>
  </si>
  <si>
    <t>Providing and fixing 600x450 mm bevelled edge mirror of superior glass (of approved quality) complete with 6 mm thick hard board ground fixed to wooden cleats with C.P. brass screws sand washers complete.</t>
  </si>
  <si>
    <t>Providing and fixing mirror of required shape and size with plastic moulded frame of approved make and shade with 6 mm thick hard board backing.</t>
  </si>
  <si>
    <t>Providing and fixing unplasticised rigid PVC pipe (4kg/cm2) in rain water pipe including jointing,accessories complete</t>
  </si>
  <si>
    <t>110 mm diameter    14 X 4.5 +2 X 7.65 = 72</t>
  </si>
  <si>
    <t>Providing and fixing fancy C.P.brass fittings and flange of approved brand and manufacture(orintal seriesof MARC or Pearl/jade series of PARRYWARE or continental /clarion series of JAQUAR or Crystal series of ARK)</t>
  </si>
  <si>
    <t>Providing and fixing G.I. pipes complete with G.I. fittings and clamps, including cutting and making good the walls etc. (internal work)</t>
  </si>
  <si>
    <t>Providing and fixing gun metal gate valve with C.I. wheel of approved quality (screwed end)</t>
  </si>
  <si>
    <t>Concealed pipe including painting with anti corrosive bitumastic paint, cutting chases and making good the wall.</t>
  </si>
  <si>
    <t>Providing, laying and jointing glazed stoneware pipes grade 'A' with stiff mixture of cement mortar in the proportion of 1:1 (1 cefment :  1fine sand) including testing of joints etc. complete.</t>
  </si>
  <si>
    <t>Providing and laying cement concrete 1:5:10 (1 cement : 5 coarse sand : 10 graded stone aggregate 40 mm nominal size) alround S.W. pipes including bed concrete as per standard design :</t>
  </si>
  <si>
    <t>Providing and fixing square-mouth S.W. qully trap grade 'A' complete with C.I. grating brick masonry chamber with water tight C.I. cover with frame of 300x300 mm size (inside) the weight of cover to be not less than 4.50 kg and frame to be not less than 2.70 kg as per standard design :</t>
  </si>
  <si>
    <t>100 x 100 mm size P type.</t>
  </si>
  <si>
    <t>Constructing brick masonry manhole in cement mortar 1:4 (1 cement : 4 coarse sand) R.C.C. top slab with 1:2:4 mix (1 cement : 2 coarse sand : 4 graded stone aggregate 20 mm nominal size), foundation concrete1:4:8 mix (1 cement : 4 coarse sand : 8 graded stone aggregate 40 mm nominal size) inside plastering  12 mm thick with cement mortar 1:3 (1 cement : 3 coarse sand) finished with floating coat of neat cement and making channels in cement concrete 1:2:4 (1 cement : 2 coarse sand : 4 graded stone aggregate 20 mm nominal size) finished with a floating coat of neat cement complete as per standard design :</t>
  </si>
  <si>
    <t xml:space="preserve"> Inside size 90x80 cm and 45 cm deep including C.I. cover with frame (light duty) 455x610 mm internal diamensions total weight of cover and frame to be not less than 38 kg (weight of cover 23 kg and  weight of frame 15 kg )</t>
  </si>
  <si>
    <t>PART B - PLUMBING WORK</t>
  </si>
  <si>
    <t xml:space="preserve"> White Vitreous China</t>
  </si>
  <si>
    <t>TOTAL - PART B</t>
  </si>
</sst>
</file>

<file path=xl/styles.xml><?xml version="1.0" encoding="utf-8"?>
<styleSheet xmlns="http://schemas.openxmlformats.org/spreadsheetml/2006/main">
  <numFmts count="2">
    <numFmt numFmtId="44" formatCode="_(&quot;$&quot;* #,##0.00_);_(&quot;$&quot;* \(#,##0.00\);_(&quot;$&quot;* &quot;-&quot;??_);_(@_)"/>
    <numFmt numFmtId="43" formatCode="_(* #,##0.00_);_(* \(#,##0.00\);_(* &quot;-&quot;??_);_(@_)"/>
  </numFmts>
  <fonts count="11">
    <font>
      <sz val="10"/>
      <name val="Arial"/>
    </font>
    <font>
      <sz val="10"/>
      <name val="Arial"/>
      <family val="2"/>
    </font>
    <font>
      <sz val="10"/>
      <name val="Helv"/>
      <charset val="204"/>
    </font>
    <font>
      <sz val="10"/>
      <name val="Arial"/>
      <family val="2"/>
    </font>
    <font>
      <sz val="10"/>
      <name val="Arial"/>
      <family val="2"/>
      <charset val="204"/>
    </font>
    <font>
      <sz val="10"/>
      <name val="Arial"/>
      <family val="2"/>
    </font>
    <font>
      <sz val="10"/>
      <name val="Arial"/>
      <family val="2"/>
    </font>
    <font>
      <sz val="11"/>
      <color theme="1"/>
      <name val="Calibri"/>
      <family val="2"/>
      <scheme val="minor"/>
    </font>
    <font>
      <b/>
      <sz val="14"/>
      <name val="Times New Roman"/>
      <family val="1"/>
    </font>
    <font>
      <sz val="14"/>
      <name val="Times New Roman"/>
      <family val="1"/>
    </font>
    <font>
      <sz val="14"/>
      <color indexed="9"/>
      <name val="Times New Roman"/>
      <family val="1"/>
    </font>
  </fonts>
  <fills count="2">
    <fill>
      <patternFill patternType="none"/>
    </fill>
    <fill>
      <patternFill patternType="gray125"/>
    </fill>
  </fills>
  <borders count="5">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s>
  <cellStyleXfs count="42">
    <xf numFmtId="0" fontId="0" fillId="0" borderId="0"/>
    <xf numFmtId="0" fontId="4" fillId="0" borderId="0"/>
    <xf numFmtId="0" fontId="1" fillId="0" borderId="0"/>
    <xf numFmtId="43" fontId="1" fillId="0" borderId="0" applyFont="0" applyFill="0" applyBorder="0" applyAlignment="0" applyProtection="0"/>
    <xf numFmtId="43" fontId="3"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7" fillId="0" borderId="0"/>
    <xf numFmtId="0" fontId="7" fillId="0" borderId="0"/>
    <xf numFmtId="0" fontId="1" fillId="0" borderId="0"/>
    <xf numFmtId="0" fontId="1" fillId="0" borderId="0"/>
    <xf numFmtId="0" fontId="1" fillId="0" borderId="0"/>
    <xf numFmtId="0" fontId="1" fillId="0" borderId="0"/>
    <xf numFmtId="9" fontId="7"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ill="0" applyBorder="0" applyAlignment="0" applyProtection="0"/>
    <xf numFmtId="9" fontId="5" fillId="0" borderId="0" applyFont="0" applyFill="0" applyBorder="0" applyAlignment="0" applyProtection="0"/>
    <xf numFmtId="9" fontId="6" fillId="0" borderId="0" applyFont="0" applyFill="0" applyBorder="0" applyAlignment="0" applyProtection="0"/>
    <xf numFmtId="0" fontId="2" fillId="0" borderId="0"/>
    <xf numFmtId="43" fontId="1" fillId="0" borderId="0" applyFont="0" applyFill="0" applyBorder="0" applyAlignment="0" applyProtection="0"/>
  </cellStyleXfs>
  <cellXfs count="28">
    <xf numFmtId="0" fontId="0" fillId="0" borderId="0" xfId="0"/>
    <xf numFmtId="0" fontId="9" fillId="0" borderId="0" xfId="19" applyFont="1" applyBorder="1"/>
    <xf numFmtId="0" fontId="9" fillId="0" borderId="0" xfId="19" applyFont="1" applyFill="1" applyBorder="1"/>
    <xf numFmtId="0" fontId="8" fillId="0" borderId="0" xfId="19" applyFont="1" applyBorder="1" applyAlignment="1">
      <alignment horizontal="center"/>
    </xf>
    <xf numFmtId="49" fontId="9" fillId="0" borderId="0" xfId="19" applyNumberFormat="1" applyFont="1" applyBorder="1" applyAlignment="1">
      <alignment horizontal="center" vertical="top"/>
    </xf>
    <xf numFmtId="0" fontId="9" fillId="0" borderId="0" xfId="19" applyFont="1" applyBorder="1" applyAlignment="1">
      <alignment horizontal="center" vertical="center"/>
    </xf>
    <xf numFmtId="0" fontId="8" fillId="0" borderId="0" xfId="19" applyFont="1" applyBorder="1"/>
    <xf numFmtId="0" fontId="9" fillId="0" borderId="0" xfId="19" applyFont="1" applyBorder="1" applyAlignment="1">
      <alignment vertical="top" wrapText="1"/>
    </xf>
    <xf numFmtId="0" fontId="10" fillId="0" borderId="0" xfId="19" applyFont="1" applyBorder="1" applyAlignment="1">
      <alignment horizontal="center" vertical="center"/>
    </xf>
    <xf numFmtId="0" fontId="8" fillId="0" borderId="1" xfId="19" applyFont="1" applyBorder="1" applyAlignment="1">
      <alignment horizontal="center" vertical="top"/>
    </xf>
    <xf numFmtId="0" fontId="8" fillId="0" borderId="1" xfId="19" applyFont="1" applyBorder="1" applyAlignment="1">
      <alignment horizontal="center" vertical="center"/>
    </xf>
    <xf numFmtId="2" fontId="8" fillId="0" borderId="1" xfId="19" applyNumberFormat="1" applyFont="1" applyBorder="1" applyAlignment="1">
      <alignment horizontal="center" vertical="center"/>
    </xf>
    <xf numFmtId="49" fontId="9" fillId="0" borderId="1" xfId="19" applyNumberFormat="1" applyFont="1" applyBorder="1" applyAlignment="1">
      <alignment horizontal="center" vertical="top"/>
    </xf>
    <xf numFmtId="0" fontId="9" fillId="0" borderId="1" xfId="19" applyFont="1" applyBorder="1" applyAlignment="1">
      <alignment horizontal="justify" vertical="justify" wrapText="1"/>
    </xf>
    <xf numFmtId="0" fontId="9" fillId="0" borderId="1" xfId="19" applyFont="1" applyBorder="1" applyAlignment="1">
      <alignment horizontal="center" vertical="center"/>
    </xf>
    <xf numFmtId="2" fontId="9" fillId="0" borderId="1" xfId="19" applyNumberFormat="1" applyFont="1" applyBorder="1" applyAlignment="1">
      <alignment horizontal="right" vertical="center"/>
    </xf>
    <xf numFmtId="0" fontId="9" fillId="0" borderId="1" xfId="19" applyFont="1" applyBorder="1" applyAlignment="1">
      <alignment horizontal="center" vertical="top"/>
    </xf>
    <xf numFmtId="0" fontId="9" fillId="0" borderId="1" xfId="19" applyNumberFormat="1" applyFont="1" applyBorder="1" applyAlignment="1">
      <alignment horizontal="justify" vertical="justify" wrapText="1"/>
    </xf>
    <xf numFmtId="49" fontId="8" fillId="0" borderId="1" xfId="19" applyNumberFormat="1" applyFont="1" applyBorder="1" applyAlignment="1">
      <alignment horizontal="center" vertical="top"/>
    </xf>
    <xf numFmtId="0" fontId="9" fillId="0" borderId="1" xfId="19" applyFont="1" applyBorder="1" applyAlignment="1">
      <alignment horizontal="center" vertical="center" wrapText="1"/>
    </xf>
    <xf numFmtId="0" fontId="9" fillId="0" borderId="1" xfId="19" applyFont="1" applyBorder="1" applyAlignment="1">
      <alignment horizontal="left" vertical="center" wrapText="1"/>
    </xf>
    <xf numFmtId="0" fontId="9" fillId="0" borderId="1" xfId="19" applyFont="1" applyBorder="1" applyAlignment="1">
      <alignment horizontal="justify" vertical="center" wrapText="1"/>
    </xf>
    <xf numFmtId="0" fontId="9" fillId="0" borderId="1" xfId="19" applyFont="1" applyBorder="1" applyAlignment="1">
      <alignment horizontal="justify" vertical="top" wrapText="1"/>
    </xf>
    <xf numFmtId="49" fontId="9" fillId="0" borderId="1" xfId="19" applyNumberFormat="1" applyFont="1" applyBorder="1" applyAlignment="1">
      <alignment horizontal="center" vertical="center"/>
    </xf>
    <xf numFmtId="0" fontId="8" fillId="0" borderId="1" xfId="19" applyFont="1" applyBorder="1" applyAlignment="1">
      <alignment horizontal="center" vertical="center" wrapText="1"/>
    </xf>
    <xf numFmtId="0" fontId="8" fillId="0" borderId="3" xfId="19" applyFont="1" applyFill="1" applyBorder="1" applyAlignment="1">
      <alignment horizontal="center" vertical="center" wrapText="1"/>
    </xf>
    <xf numFmtId="0" fontId="8" fillId="0" borderId="4" xfId="19" applyFont="1" applyFill="1" applyBorder="1" applyAlignment="1">
      <alignment horizontal="center" vertical="center" wrapText="1"/>
    </xf>
    <xf numFmtId="0" fontId="8" fillId="0" borderId="2" xfId="19" applyFont="1" applyFill="1" applyBorder="1" applyAlignment="1">
      <alignment horizontal="center" vertical="center" wrapText="1"/>
    </xf>
  </cellXfs>
  <cellStyles count="42">
    <cellStyle name="_Rate Analysis for Lifts" xfId="1"/>
    <cellStyle name="0,0_x000d_&#10;NA_x000d_&#10;" xfId="2"/>
    <cellStyle name="Comma 11" xfId="3"/>
    <cellStyle name="Comma 2" xfId="4"/>
    <cellStyle name="Comma 2 2" xfId="5"/>
    <cellStyle name="Comma 2 3" xfId="6"/>
    <cellStyle name="Comma 2 4" xfId="7"/>
    <cellStyle name="Comma 3" xfId="8"/>
    <cellStyle name="Comma 3 2" xfId="9"/>
    <cellStyle name="Comma 4" xfId="10"/>
    <cellStyle name="Comma 4 2" xfId="11"/>
    <cellStyle name="Comma 5" xfId="12"/>
    <cellStyle name="Comma 6" xfId="13"/>
    <cellStyle name="Comma 7" xfId="14"/>
    <cellStyle name="Comma 8" xfId="15"/>
    <cellStyle name="Comma 8 2" xfId="16"/>
    <cellStyle name="Currency 2" xfId="17"/>
    <cellStyle name="Normal" xfId="0" builtinId="0"/>
    <cellStyle name="Normal 10" xfId="18"/>
    <cellStyle name="Normal 2" xfId="19"/>
    <cellStyle name="Normal 2 2" xfId="20"/>
    <cellStyle name="Normal 2 3" xfId="21"/>
    <cellStyle name="Normal 2 3 2" xfId="22"/>
    <cellStyle name="Normal 2 4" xfId="23"/>
    <cellStyle name="Normal 2_ESID-KOLKATA MISC." xfId="24"/>
    <cellStyle name="Normal 3" xfId="25"/>
    <cellStyle name="Normal 3 2" xfId="26"/>
    <cellStyle name="Normal 3_ESID-KOLKATA MISC." xfId="27"/>
    <cellStyle name="Normal 4" xfId="28"/>
    <cellStyle name="Normal 4 2" xfId="29"/>
    <cellStyle name="Normal 5" xfId="30"/>
    <cellStyle name="Percent 2" xfId="31"/>
    <cellStyle name="Percent 2 2" xfId="32"/>
    <cellStyle name="Percent 2 2 2" xfId="33"/>
    <cellStyle name="Percent 3" xfId="34"/>
    <cellStyle name="Percent 4" xfId="35"/>
    <cellStyle name="Percent 4 2" xfId="36"/>
    <cellStyle name="Percent 5" xfId="37"/>
    <cellStyle name="Percent 6" xfId="38"/>
    <cellStyle name="Percent 7" xfId="39"/>
    <cellStyle name="Style 1" xfId="40"/>
    <cellStyle name="Style 1 2" xfId="41"/>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F109"/>
  <sheetViews>
    <sheetView showZeros="0" tabSelected="1" view="pageBreakPreview" topLeftCell="A61" zoomScale="80" zoomScaleNormal="80" zoomScaleSheetLayoutView="80" workbookViewId="0">
      <selection activeCell="I68" sqref="I67:I68"/>
    </sheetView>
  </sheetViews>
  <sheetFormatPr defaultRowHeight="18.75"/>
  <cols>
    <col min="1" max="1" width="6.140625" style="4" customWidth="1"/>
    <col min="2" max="2" width="74.5703125" style="7" customWidth="1"/>
    <col min="3" max="3" width="11.5703125" style="5" customWidth="1"/>
    <col min="4" max="4" width="10.5703125" style="5" customWidth="1"/>
    <col min="5" max="5" width="10.7109375" style="5" customWidth="1"/>
    <col min="6" max="6" width="13.28515625" style="5" customWidth="1"/>
    <col min="7" max="16384" width="9.140625" style="1"/>
  </cols>
  <sheetData>
    <row r="1" spans="1:6" s="2" customFormat="1" ht="36.75" customHeight="1">
      <c r="A1" s="25" t="s">
        <v>63</v>
      </c>
      <c r="B1" s="26"/>
      <c r="C1" s="26"/>
      <c r="D1" s="26"/>
      <c r="E1" s="26"/>
      <c r="F1" s="27"/>
    </row>
    <row r="2" spans="1:6" s="3" customFormat="1" ht="38.25" customHeight="1">
      <c r="A2" s="9" t="s">
        <v>8</v>
      </c>
      <c r="B2" s="10" t="s">
        <v>4</v>
      </c>
      <c r="C2" s="10" t="s">
        <v>3</v>
      </c>
      <c r="D2" s="11" t="s">
        <v>5</v>
      </c>
      <c r="E2" s="10" t="s">
        <v>6</v>
      </c>
      <c r="F2" s="10" t="s">
        <v>7</v>
      </c>
    </row>
    <row r="3" spans="1:6">
      <c r="A3" s="12"/>
      <c r="B3" s="13"/>
      <c r="C3" s="14"/>
      <c r="D3" s="14"/>
      <c r="E3" s="15"/>
      <c r="F3" s="15"/>
    </row>
    <row r="4" spans="1:6" ht="150" customHeight="1">
      <c r="A4" s="16">
        <v>1</v>
      </c>
      <c r="B4" s="13" t="s">
        <v>38</v>
      </c>
      <c r="C4" s="14"/>
      <c r="D4" s="14"/>
      <c r="E4" s="15"/>
      <c r="F4" s="15">
        <f>D4*E4</f>
        <v>0</v>
      </c>
    </row>
    <row r="5" spans="1:6" ht="83.25" customHeight="1">
      <c r="A5" s="12"/>
      <c r="B5" s="13" t="s">
        <v>39</v>
      </c>
      <c r="C5" s="14" t="s">
        <v>0</v>
      </c>
      <c r="D5" s="14">
        <v>8</v>
      </c>
      <c r="E5" s="14">
        <v>4220.8</v>
      </c>
      <c r="F5" s="14">
        <f>D5*E5</f>
        <v>33766.400000000001</v>
      </c>
    </row>
    <row r="6" spans="1:6">
      <c r="A6" s="12"/>
      <c r="B6" s="13"/>
      <c r="C6" s="14"/>
      <c r="D6" s="14"/>
      <c r="E6" s="14"/>
      <c r="F6" s="14">
        <f>D6*E6</f>
        <v>0</v>
      </c>
    </row>
    <row r="7" spans="1:6" ht="162" customHeight="1">
      <c r="A7" s="16">
        <f>A4+1</f>
        <v>2</v>
      </c>
      <c r="B7" s="13" t="s">
        <v>40</v>
      </c>
      <c r="C7" s="14"/>
      <c r="D7" s="14"/>
      <c r="E7" s="14"/>
      <c r="F7" s="14"/>
    </row>
    <row r="8" spans="1:6" ht="66" customHeight="1">
      <c r="A8" s="12"/>
      <c r="B8" s="13" t="s">
        <v>41</v>
      </c>
      <c r="C8" s="14" t="s">
        <v>0</v>
      </c>
      <c r="D8" s="14">
        <v>1</v>
      </c>
      <c r="E8" s="14">
        <v>8445</v>
      </c>
      <c r="F8" s="14">
        <f>D8*E8</f>
        <v>8445</v>
      </c>
    </row>
    <row r="9" spans="1:6" ht="55.5" customHeight="1">
      <c r="A9" s="12"/>
      <c r="B9" s="20" t="s">
        <v>42</v>
      </c>
      <c r="C9" s="14" t="s">
        <v>0</v>
      </c>
      <c r="D9" s="14">
        <v>2</v>
      </c>
      <c r="E9" s="14">
        <v>11046.8</v>
      </c>
      <c r="F9" s="14">
        <f>D9*E9</f>
        <v>22093.599999999999</v>
      </c>
    </row>
    <row r="10" spans="1:6">
      <c r="A10" s="12"/>
      <c r="B10" s="13"/>
      <c r="C10" s="14"/>
      <c r="D10" s="14"/>
      <c r="E10" s="14"/>
      <c r="F10" s="14"/>
    </row>
    <row r="11" spans="1:6" ht="81" customHeight="1">
      <c r="A11" s="16">
        <f>A7+1</f>
        <v>3</v>
      </c>
      <c r="B11" s="13" t="s">
        <v>43</v>
      </c>
      <c r="C11" s="14"/>
      <c r="D11" s="14"/>
      <c r="E11" s="14"/>
      <c r="F11" s="14">
        <f>D11*E11</f>
        <v>0</v>
      </c>
    </row>
    <row r="12" spans="1:6" ht="42" customHeight="1">
      <c r="A12" s="12"/>
      <c r="B12" s="19" t="s">
        <v>14</v>
      </c>
      <c r="C12" s="14" t="s">
        <v>0</v>
      </c>
      <c r="D12" s="14">
        <v>1</v>
      </c>
      <c r="E12" s="14">
        <v>6743.55</v>
      </c>
      <c r="F12" s="14">
        <f>D12*E12</f>
        <v>6743.55</v>
      </c>
    </row>
    <row r="13" spans="1:6">
      <c r="A13" s="12"/>
      <c r="B13" s="13"/>
      <c r="C13" s="14"/>
      <c r="D13" s="14"/>
      <c r="E13" s="14"/>
      <c r="F13" s="14"/>
    </row>
    <row r="14" spans="1:6" ht="93.75" customHeight="1">
      <c r="A14" s="16">
        <f>A11+1</f>
        <v>4</v>
      </c>
      <c r="B14" s="13" t="s">
        <v>44</v>
      </c>
      <c r="C14" s="14"/>
      <c r="D14" s="14"/>
      <c r="E14" s="14"/>
      <c r="F14" s="14">
        <f t="shared" ref="F14:F26" si="0">D14*E14</f>
        <v>0</v>
      </c>
    </row>
    <row r="15" spans="1:6" ht="38.25" customHeight="1">
      <c r="A15" s="12"/>
      <c r="B15" s="13" t="s">
        <v>64</v>
      </c>
      <c r="C15" s="14"/>
      <c r="D15" s="14"/>
      <c r="E15" s="14"/>
      <c r="F15" s="14">
        <f t="shared" si="0"/>
        <v>0</v>
      </c>
    </row>
    <row r="16" spans="1:6" ht="37.5">
      <c r="A16" s="12"/>
      <c r="B16" s="13" t="s">
        <v>45</v>
      </c>
      <c r="C16" s="14" t="s">
        <v>0</v>
      </c>
      <c r="D16" s="14">
        <v>12</v>
      </c>
      <c r="E16" s="14">
        <v>1628.95</v>
      </c>
      <c r="F16" s="14">
        <f t="shared" si="0"/>
        <v>19547.400000000001</v>
      </c>
    </row>
    <row r="17" spans="1:6">
      <c r="A17" s="12"/>
      <c r="B17" s="13"/>
      <c r="C17" s="14"/>
      <c r="D17" s="14"/>
      <c r="E17" s="14"/>
      <c r="F17" s="14"/>
    </row>
    <row r="18" spans="1:6" ht="90" customHeight="1">
      <c r="A18" s="16">
        <f>A14+1</f>
        <v>5</v>
      </c>
      <c r="B18" s="13" t="s">
        <v>46</v>
      </c>
      <c r="C18" s="14"/>
      <c r="D18" s="14"/>
      <c r="E18" s="14"/>
      <c r="F18" s="14">
        <f t="shared" si="0"/>
        <v>0</v>
      </c>
    </row>
    <row r="19" spans="1:6" ht="45" customHeight="1">
      <c r="A19" s="12"/>
      <c r="B19" s="20" t="s">
        <v>47</v>
      </c>
      <c r="C19" s="14" t="s">
        <v>0</v>
      </c>
      <c r="D19" s="14">
        <v>32</v>
      </c>
      <c r="E19" s="14">
        <v>576.35</v>
      </c>
      <c r="F19" s="14">
        <f t="shared" si="0"/>
        <v>18443.2</v>
      </c>
    </row>
    <row r="20" spans="1:6">
      <c r="A20" s="12"/>
      <c r="B20" s="13"/>
      <c r="C20" s="14"/>
      <c r="D20" s="14"/>
      <c r="E20" s="14"/>
      <c r="F20" s="14">
        <f t="shared" si="0"/>
        <v>0</v>
      </c>
    </row>
    <row r="21" spans="1:6" ht="68.25" customHeight="1">
      <c r="A21" s="16">
        <f>A18+1</f>
        <v>6</v>
      </c>
      <c r="B21" s="20" t="s">
        <v>48</v>
      </c>
      <c r="C21" s="14" t="s">
        <v>0</v>
      </c>
      <c r="D21" s="14">
        <f>D19</f>
        <v>32</v>
      </c>
      <c r="E21" s="14">
        <v>24.6</v>
      </c>
      <c r="F21" s="14">
        <f t="shared" si="0"/>
        <v>787.2</v>
      </c>
    </row>
    <row r="22" spans="1:6">
      <c r="A22" s="12"/>
      <c r="B22" s="13"/>
      <c r="C22" s="14"/>
      <c r="D22" s="14"/>
      <c r="E22" s="14"/>
      <c r="F22" s="14">
        <f t="shared" si="0"/>
        <v>0</v>
      </c>
    </row>
    <row r="23" spans="1:6" ht="79.5" customHeight="1">
      <c r="A23" s="16">
        <f>A21+1</f>
        <v>7</v>
      </c>
      <c r="B23" s="13" t="s">
        <v>49</v>
      </c>
      <c r="C23" s="14" t="s">
        <v>0</v>
      </c>
      <c r="D23" s="14">
        <v>12</v>
      </c>
      <c r="E23" s="14">
        <v>674.05</v>
      </c>
      <c r="F23" s="14">
        <f t="shared" si="0"/>
        <v>8088.5999999999995</v>
      </c>
    </row>
    <row r="24" spans="1:6">
      <c r="A24" s="12"/>
      <c r="B24" s="13"/>
      <c r="C24" s="14"/>
      <c r="D24" s="14"/>
      <c r="E24" s="14"/>
      <c r="F24" s="14">
        <f t="shared" si="0"/>
        <v>0</v>
      </c>
    </row>
    <row r="25" spans="1:6" ht="71.25" customHeight="1">
      <c r="A25" s="16">
        <f>A23+1</f>
        <v>8</v>
      </c>
      <c r="B25" s="13" t="s">
        <v>50</v>
      </c>
      <c r="C25" s="14"/>
      <c r="D25" s="14"/>
      <c r="E25" s="14"/>
      <c r="F25" s="14">
        <f t="shared" si="0"/>
        <v>0</v>
      </c>
    </row>
    <row r="26" spans="1:6" ht="33" customHeight="1">
      <c r="A26" s="12"/>
      <c r="B26" s="13" t="s">
        <v>15</v>
      </c>
      <c r="C26" s="14" t="s">
        <v>0</v>
      </c>
      <c r="D26" s="14">
        <v>2</v>
      </c>
      <c r="E26" s="14">
        <v>1211</v>
      </c>
      <c r="F26" s="14">
        <f t="shared" si="0"/>
        <v>2422</v>
      </c>
    </row>
    <row r="27" spans="1:6">
      <c r="A27" s="12"/>
      <c r="B27" s="13"/>
      <c r="C27" s="14"/>
      <c r="D27" s="14"/>
      <c r="E27" s="14"/>
      <c r="F27" s="14"/>
    </row>
    <row r="28" spans="1:6" ht="51.75" customHeight="1">
      <c r="A28" s="16">
        <f>A25+1</f>
        <v>9</v>
      </c>
      <c r="B28" s="13" t="s">
        <v>51</v>
      </c>
      <c r="C28" s="14"/>
      <c r="D28" s="14"/>
      <c r="E28" s="14"/>
      <c r="F28" s="14"/>
    </row>
    <row r="29" spans="1:6" ht="36" customHeight="1">
      <c r="A29" s="12" t="s">
        <v>9</v>
      </c>
      <c r="B29" s="13" t="s">
        <v>52</v>
      </c>
      <c r="C29" s="14" t="s">
        <v>16</v>
      </c>
      <c r="D29" s="14">
        <v>50</v>
      </c>
      <c r="E29" s="14">
        <v>206.9</v>
      </c>
      <c r="F29" s="14">
        <f>D29*E29</f>
        <v>10345</v>
      </c>
    </row>
    <row r="30" spans="1:6">
      <c r="A30" s="12"/>
      <c r="B30" s="13"/>
      <c r="C30" s="14"/>
      <c r="D30" s="14"/>
      <c r="E30" s="14"/>
      <c r="F30" s="14"/>
    </row>
    <row r="31" spans="1:6" ht="81.75" customHeight="1">
      <c r="A31" s="16">
        <f>A28+1</f>
        <v>10</v>
      </c>
      <c r="B31" s="13" t="s">
        <v>53</v>
      </c>
      <c r="C31" s="14"/>
      <c r="D31" s="14"/>
      <c r="E31" s="14"/>
      <c r="F31" s="14">
        <f t="shared" ref="F31:F38" si="1">D31*E31</f>
        <v>0</v>
      </c>
    </row>
    <row r="32" spans="1:6" ht="48.75" customHeight="1">
      <c r="A32" s="12" t="s">
        <v>9</v>
      </c>
      <c r="B32" s="13" t="s">
        <v>17</v>
      </c>
      <c r="C32" s="14" t="s">
        <v>2</v>
      </c>
      <c r="D32" s="14">
        <v>17</v>
      </c>
      <c r="E32" s="14">
        <v>397.5</v>
      </c>
      <c r="F32" s="14">
        <f t="shared" si="1"/>
        <v>6757.5</v>
      </c>
    </row>
    <row r="33" spans="1:6" ht="48.75" customHeight="1">
      <c r="A33" s="12" t="s">
        <v>18</v>
      </c>
      <c r="B33" s="13" t="s">
        <v>19</v>
      </c>
      <c r="C33" s="14" t="s">
        <v>2</v>
      </c>
      <c r="D33" s="14">
        <v>1</v>
      </c>
      <c r="E33" s="14">
        <v>430.6</v>
      </c>
      <c r="F33" s="14">
        <f t="shared" si="1"/>
        <v>430.6</v>
      </c>
    </row>
    <row r="34" spans="1:6" ht="48.75" customHeight="1">
      <c r="A34" s="12" t="s">
        <v>11</v>
      </c>
      <c r="B34" s="13" t="s">
        <v>20</v>
      </c>
      <c r="C34" s="14" t="s">
        <v>2</v>
      </c>
      <c r="D34" s="14">
        <v>11</v>
      </c>
      <c r="E34" s="14">
        <v>426.55</v>
      </c>
      <c r="F34" s="14">
        <f t="shared" si="1"/>
        <v>4692.05</v>
      </c>
    </row>
    <row r="35" spans="1:6" ht="48.75" customHeight="1">
      <c r="A35" s="12" t="s">
        <v>12</v>
      </c>
      <c r="B35" s="13" t="s">
        <v>21</v>
      </c>
      <c r="C35" s="14" t="s">
        <v>2</v>
      </c>
      <c r="D35" s="14">
        <v>5</v>
      </c>
      <c r="E35" s="14">
        <v>449.35</v>
      </c>
      <c r="F35" s="14">
        <f t="shared" si="1"/>
        <v>2246.75</v>
      </c>
    </row>
    <row r="36" spans="1:6" ht="48.75" customHeight="1">
      <c r="A36" s="12" t="s">
        <v>13</v>
      </c>
      <c r="B36" s="13" t="s">
        <v>22</v>
      </c>
      <c r="C36" s="14" t="s">
        <v>2</v>
      </c>
      <c r="D36" s="14">
        <v>6</v>
      </c>
      <c r="E36" s="14">
        <v>435.3</v>
      </c>
      <c r="F36" s="14">
        <f>D36*E36</f>
        <v>2611.8000000000002</v>
      </c>
    </row>
    <row r="37" spans="1:6">
      <c r="A37" s="12"/>
      <c r="B37" s="13"/>
      <c r="C37" s="14"/>
      <c r="D37" s="14"/>
      <c r="E37" s="14"/>
      <c r="F37" s="14">
        <f t="shared" si="1"/>
        <v>0</v>
      </c>
    </row>
    <row r="38" spans="1:6" ht="57" customHeight="1">
      <c r="A38" s="16">
        <f>A31+1</f>
        <v>11</v>
      </c>
      <c r="B38" s="22" t="s">
        <v>54</v>
      </c>
      <c r="C38" s="14"/>
      <c r="D38" s="14"/>
      <c r="E38" s="14"/>
      <c r="F38" s="14">
        <f t="shared" si="1"/>
        <v>0</v>
      </c>
    </row>
    <row r="39" spans="1:6" ht="33" customHeight="1">
      <c r="A39" s="12"/>
      <c r="B39" s="13" t="s">
        <v>23</v>
      </c>
      <c r="C39" s="14"/>
      <c r="D39" s="14"/>
      <c r="E39" s="14"/>
      <c r="F39" s="14"/>
    </row>
    <row r="40" spans="1:6" ht="43.5" customHeight="1">
      <c r="A40" s="12" t="s">
        <v>9</v>
      </c>
      <c r="B40" s="13" t="s">
        <v>24</v>
      </c>
      <c r="C40" s="14" t="s">
        <v>25</v>
      </c>
      <c r="D40" s="14">
        <v>40</v>
      </c>
      <c r="E40" s="14">
        <v>161.6</v>
      </c>
      <c r="F40" s="14">
        <f>D40*E40</f>
        <v>6464</v>
      </c>
    </row>
    <row r="41" spans="1:6" ht="43.5" customHeight="1">
      <c r="A41" s="12" t="s">
        <v>10</v>
      </c>
      <c r="B41" s="13" t="s">
        <v>26</v>
      </c>
      <c r="C41" s="14" t="s">
        <v>25</v>
      </c>
      <c r="D41" s="14">
        <v>80</v>
      </c>
      <c r="E41" s="14">
        <v>188.05</v>
      </c>
      <c r="F41" s="14">
        <f>D41*E41</f>
        <v>15044</v>
      </c>
    </row>
    <row r="42" spans="1:6" ht="43.5" customHeight="1">
      <c r="A42" s="12" t="s">
        <v>11</v>
      </c>
      <c r="B42" s="13" t="s">
        <v>27</v>
      </c>
      <c r="C42" s="14" t="s">
        <v>25</v>
      </c>
      <c r="D42" s="14">
        <v>80</v>
      </c>
      <c r="E42" s="14">
        <v>243.15</v>
      </c>
      <c r="F42" s="14">
        <f>D42*E42</f>
        <v>19452</v>
      </c>
    </row>
    <row r="43" spans="1:6" ht="43.5" customHeight="1">
      <c r="A43" s="12" t="s">
        <v>12</v>
      </c>
      <c r="B43" s="13" t="s">
        <v>28</v>
      </c>
      <c r="C43" s="14" t="s">
        <v>25</v>
      </c>
      <c r="D43" s="14">
        <v>120</v>
      </c>
      <c r="E43" s="14">
        <v>296.5</v>
      </c>
      <c r="F43" s="14">
        <f>D43*E43</f>
        <v>35580</v>
      </c>
    </row>
    <row r="44" spans="1:6">
      <c r="A44" s="12"/>
      <c r="B44" s="13"/>
      <c r="C44" s="14"/>
      <c r="D44" s="14"/>
      <c r="E44" s="14"/>
      <c r="F44" s="14"/>
    </row>
    <row r="45" spans="1:6" ht="56.25" customHeight="1">
      <c r="A45" s="16">
        <f>A38+1</f>
        <v>12</v>
      </c>
      <c r="B45" s="22" t="s">
        <v>55</v>
      </c>
      <c r="C45" s="14"/>
      <c r="D45" s="14"/>
      <c r="E45" s="14"/>
      <c r="F45" s="14"/>
    </row>
    <row r="46" spans="1:6" ht="44.25" customHeight="1">
      <c r="A46" s="12" t="s">
        <v>9</v>
      </c>
      <c r="B46" s="13" t="s">
        <v>27</v>
      </c>
      <c r="C46" s="14" t="s">
        <v>25</v>
      </c>
      <c r="D46" s="14">
        <v>8</v>
      </c>
      <c r="E46" s="14">
        <v>372.95</v>
      </c>
      <c r="F46" s="14">
        <f>D46*E46</f>
        <v>2983.6</v>
      </c>
    </row>
    <row r="47" spans="1:6" ht="44.25" customHeight="1">
      <c r="A47" s="12" t="s">
        <v>10</v>
      </c>
      <c r="B47" s="13" t="s">
        <v>28</v>
      </c>
      <c r="C47" s="14" t="s">
        <v>25</v>
      </c>
      <c r="D47" s="14">
        <v>4</v>
      </c>
      <c r="E47" s="14">
        <v>450.9</v>
      </c>
      <c r="F47" s="14">
        <f>D47*E47</f>
        <v>1803.6</v>
      </c>
    </row>
    <row r="48" spans="1:6">
      <c r="A48" s="12"/>
      <c r="B48" s="13"/>
      <c r="C48" s="14"/>
      <c r="D48" s="14"/>
      <c r="E48" s="14"/>
      <c r="F48" s="14"/>
    </row>
    <row r="49" spans="1:6" ht="57" customHeight="1">
      <c r="A49" s="16">
        <f>A45+1</f>
        <v>13</v>
      </c>
      <c r="B49" s="22" t="s">
        <v>56</v>
      </c>
      <c r="C49" s="14"/>
      <c r="D49" s="14"/>
      <c r="E49" s="14"/>
      <c r="F49" s="14">
        <f t="shared" ref="F49:F67" si="2">D49*E49</f>
        <v>0</v>
      </c>
    </row>
    <row r="50" spans="1:6" ht="38.25" customHeight="1">
      <c r="A50" s="12" t="s">
        <v>9</v>
      </c>
      <c r="B50" s="13" t="s">
        <v>29</v>
      </c>
      <c r="C50" s="14" t="s">
        <v>1</v>
      </c>
      <c r="D50" s="14">
        <v>170</v>
      </c>
      <c r="E50" s="14">
        <v>229.1</v>
      </c>
      <c r="F50" s="14">
        <f t="shared" si="2"/>
        <v>38947</v>
      </c>
    </row>
    <row r="51" spans="1:6" ht="38.25" customHeight="1">
      <c r="A51" s="12" t="s">
        <v>10</v>
      </c>
      <c r="B51" s="13" t="s">
        <v>30</v>
      </c>
      <c r="C51" s="14" t="s">
        <v>1</v>
      </c>
      <c r="D51" s="14">
        <v>50</v>
      </c>
      <c r="E51" s="14">
        <v>251.3</v>
      </c>
      <c r="F51" s="14">
        <f t="shared" si="2"/>
        <v>12565</v>
      </c>
    </row>
    <row r="52" spans="1:6">
      <c r="A52" s="12"/>
      <c r="B52" s="13"/>
      <c r="C52" s="14"/>
      <c r="D52" s="14"/>
      <c r="E52" s="14"/>
      <c r="F52" s="14"/>
    </row>
    <row r="53" spans="1:6" ht="69.75" customHeight="1">
      <c r="A53" s="16">
        <f>A49+1</f>
        <v>14</v>
      </c>
      <c r="B53" s="13" t="s">
        <v>57</v>
      </c>
      <c r="C53" s="14"/>
      <c r="D53" s="14"/>
      <c r="E53" s="14"/>
      <c r="F53" s="14">
        <f t="shared" si="2"/>
        <v>0</v>
      </c>
    </row>
    <row r="54" spans="1:6" ht="51" customHeight="1">
      <c r="A54" s="23" t="s">
        <v>9</v>
      </c>
      <c r="B54" s="21" t="s">
        <v>31</v>
      </c>
      <c r="C54" s="14" t="s">
        <v>1</v>
      </c>
      <c r="D54" s="14">
        <v>30</v>
      </c>
      <c r="E54" s="14">
        <v>150.1</v>
      </c>
      <c r="F54" s="14">
        <f t="shared" si="2"/>
        <v>4503</v>
      </c>
    </row>
    <row r="55" spans="1:6" ht="51" customHeight="1">
      <c r="A55" s="23" t="s">
        <v>10</v>
      </c>
      <c r="B55" s="21" t="s">
        <v>32</v>
      </c>
      <c r="C55" s="14" t="s">
        <v>1</v>
      </c>
      <c r="D55" s="14">
        <v>130</v>
      </c>
      <c r="E55" s="14">
        <v>219.05</v>
      </c>
      <c r="F55" s="14">
        <f t="shared" si="2"/>
        <v>28476.5</v>
      </c>
    </row>
    <row r="56" spans="1:6">
      <c r="A56" s="12"/>
      <c r="B56" s="13"/>
      <c r="C56" s="14"/>
      <c r="D56" s="14"/>
      <c r="E56" s="14"/>
      <c r="F56" s="14"/>
    </row>
    <row r="57" spans="1:6" ht="68.25" customHeight="1">
      <c r="A57" s="16">
        <f>A53+1</f>
        <v>15</v>
      </c>
      <c r="B57" s="13" t="s">
        <v>58</v>
      </c>
      <c r="C57" s="14"/>
      <c r="D57" s="14"/>
      <c r="E57" s="14"/>
      <c r="F57" s="14">
        <f t="shared" si="2"/>
        <v>0</v>
      </c>
    </row>
    <row r="58" spans="1:6" ht="50.25" customHeight="1">
      <c r="A58" s="12" t="s">
        <v>9</v>
      </c>
      <c r="B58" s="13" t="s">
        <v>33</v>
      </c>
      <c r="C58" s="14" t="s">
        <v>1</v>
      </c>
      <c r="D58" s="14">
        <v>30</v>
      </c>
      <c r="E58" s="14">
        <v>496.9</v>
      </c>
      <c r="F58" s="14">
        <f t="shared" si="2"/>
        <v>14907</v>
      </c>
    </row>
    <row r="59" spans="1:6" ht="50.25" customHeight="1">
      <c r="A59" s="12" t="s">
        <v>34</v>
      </c>
      <c r="B59" s="13" t="s">
        <v>35</v>
      </c>
      <c r="C59" s="14" t="s">
        <v>1</v>
      </c>
      <c r="D59" s="14">
        <f>D55</f>
        <v>130</v>
      </c>
      <c r="E59" s="14">
        <v>607.70000000000005</v>
      </c>
      <c r="F59" s="14">
        <f t="shared" si="2"/>
        <v>79001</v>
      </c>
    </row>
    <row r="60" spans="1:6">
      <c r="A60" s="12"/>
      <c r="B60" s="13"/>
      <c r="C60" s="14"/>
      <c r="D60" s="14"/>
      <c r="E60" s="14"/>
      <c r="F60" s="14"/>
    </row>
    <row r="61" spans="1:6" ht="101.25" customHeight="1">
      <c r="A61" s="16">
        <f>A57+1</f>
        <v>16</v>
      </c>
      <c r="B61" s="17" t="s">
        <v>59</v>
      </c>
      <c r="C61" s="14"/>
      <c r="D61" s="14"/>
      <c r="E61" s="14"/>
      <c r="F61" s="14">
        <f t="shared" si="2"/>
        <v>0</v>
      </c>
    </row>
    <row r="62" spans="1:6" ht="46.5" customHeight="1">
      <c r="A62" s="12"/>
      <c r="B62" s="13" t="s">
        <v>60</v>
      </c>
      <c r="C62" s="14"/>
      <c r="D62" s="14"/>
      <c r="E62" s="14"/>
      <c r="F62" s="14">
        <f t="shared" si="2"/>
        <v>0</v>
      </c>
    </row>
    <row r="63" spans="1:6" ht="46.5" customHeight="1">
      <c r="A63" s="12"/>
      <c r="B63" s="13" t="s">
        <v>36</v>
      </c>
      <c r="C63" s="14" t="s">
        <v>0</v>
      </c>
      <c r="D63" s="14">
        <v>10</v>
      </c>
      <c r="E63" s="14">
        <v>1256.3499999999999</v>
      </c>
      <c r="F63" s="14">
        <f t="shared" si="2"/>
        <v>12563.5</v>
      </c>
    </row>
    <row r="64" spans="1:6">
      <c r="A64" s="12"/>
      <c r="B64" s="13"/>
      <c r="C64" s="14"/>
      <c r="D64" s="14"/>
      <c r="E64" s="14"/>
      <c r="F64" s="14"/>
    </row>
    <row r="65" spans="1:6" ht="201.75" customHeight="1">
      <c r="A65" s="16">
        <f>A61+1</f>
        <v>17</v>
      </c>
      <c r="B65" s="17" t="s">
        <v>61</v>
      </c>
      <c r="C65" s="14"/>
      <c r="D65" s="14"/>
      <c r="E65" s="14"/>
      <c r="F65" s="14">
        <f t="shared" si="2"/>
        <v>0</v>
      </c>
    </row>
    <row r="66" spans="1:6" ht="90" customHeight="1">
      <c r="A66" s="12"/>
      <c r="B66" s="13" t="s">
        <v>62</v>
      </c>
      <c r="C66" s="14"/>
      <c r="D66" s="14"/>
      <c r="E66" s="14"/>
      <c r="F66" s="14">
        <f t="shared" si="2"/>
        <v>0</v>
      </c>
    </row>
    <row r="67" spans="1:6" ht="38.25" customHeight="1">
      <c r="A67" s="12"/>
      <c r="B67" s="13" t="s">
        <v>37</v>
      </c>
      <c r="C67" s="14" t="s">
        <v>0</v>
      </c>
      <c r="D67" s="14">
        <v>24</v>
      </c>
      <c r="E67" s="14">
        <v>7229.45</v>
      </c>
      <c r="F67" s="14">
        <f t="shared" si="2"/>
        <v>173506.8</v>
      </c>
    </row>
    <row r="68" spans="1:6" s="6" customFormat="1" ht="44.25" customHeight="1">
      <c r="A68" s="18"/>
      <c r="B68" s="24" t="s">
        <v>65</v>
      </c>
      <c r="C68" s="10"/>
      <c r="D68" s="10"/>
      <c r="E68" s="14"/>
      <c r="F68" s="10">
        <f>SUM(F3:F67)</f>
        <v>593217.64999999991</v>
      </c>
    </row>
    <row r="69" spans="1:6">
      <c r="E69" s="8"/>
      <c r="F69" s="8"/>
    </row>
    <row r="70" spans="1:6">
      <c r="E70" s="8"/>
      <c r="F70" s="8"/>
    </row>
    <row r="71" spans="1:6">
      <c r="E71" s="8"/>
      <c r="F71" s="8"/>
    </row>
    <row r="72" spans="1:6">
      <c r="E72" s="8"/>
      <c r="F72" s="8"/>
    </row>
    <row r="73" spans="1:6">
      <c r="E73" s="8"/>
      <c r="F73" s="8"/>
    </row>
    <row r="74" spans="1:6">
      <c r="E74" s="8"/>
      <c r="F74" s="8"/>
    </row>
    <row r="75" spans="1:6">
      <c r="E75" s="8"/>
      <c r="F75" s="8"/>
    </row>
    <row r="76" spans="1:6">
      <c r="E76" s="8"/>
      <c r="F76" s="8"/>
    </row>
    <row r="77" spans="1:6">
      <c r="E77" s="8"/>
      <c r="F77" s="8"/>
    </row>
    <row r="78" spans="1:6">
      <c r="E78" s="8"/>
      <c r="F78" s="8"/>
    </row>
    <row r="79" spans="1:6">
      <c r="E79" s="8"/>
      <c r="F79" s="8"/>
    </row>
    <row r="80" spans="1:6">
      <c r="E80" s="8"/>
      <c r="F80" s="8"/>
    </row>
    <row r="81" spans="5:6">
      <c r="E81" s="8"/>
      <c r="F81" s="8"/>
    </row>
    <row r="82" spans="5:6">
      <c r="E82" s="8"/>
      <c r="F82" s="8"/>
    </row>
    <row r="83" spans="5:6">
      <c r="E83" s="8"/>
      <c r="F83" s="8"/>
    </row>
    <row r="84" spans="5:6">
      <c r="E84" s="8"/>
      <c r="F84" s="8"/>
    </row>
    <row r="85" spans="5:6">
      <c r="E85" s="8"/>
      <c r="F85" s="8"/>
    </row>
    <row r="86" spans="5:6">
      <c r="E86" s="8"/>
      <c r="F86" s="8"/>
    </row>
    <row r="87" spans="5:6">
      <c r="E87" s="8"/>
      <c r="F87" s="8"/>
    </row>
    <row r="88" spans="5:6">
      <c r="E88" s="8"/>
      <c r="F88" s="8"/>
    </row>
    <row r="89" spans="5:6">
      <c r="E89" s="8"/>
      <c r="F89" s="8"/>
    </row>
    <row r="90" spans="5:6">
      <c r="E90" s="8"/>
      <c r="F90" s="8"/>
    </row>
    <row r="91" spans="5:6">
      <c r="E91" s="8"/>
      <c r="F91" s="8"/>
    </row>
    <row r="92" spans="5:6">
      <c r="E92" s="8"/>
      <c r="F92" s="8"/>
    </row>
    <row r="93" spans="5:6">
      <c r="E93" s="8"/>
      <c r="F93" s="8"/>
    </row>
    <row r="94" spans="5:6">
      <c r="E94" s="8"/>
      <c r="F94" s="8"/>
    </row>
    <row r="95" spans="5:6">
      <c r="E95" s="8"/>
      <c r="F95" s="8"/>
    </row>
    <row r="96" spans="5:6">
      <c r="E96" s="8"/>
      <c r="F96" s="8"/>
    </row>
    <row r="97" spans="5:6">
      <c r="E97" s="8"/>
      <c r="F97" s="8"/>
    </row>
    <row r="98" spans="5:6">
      <c r="E98" s="8"/>
      <c r="F98" s="8"/>
    </row>
    <row r="99" spans="5:6">
      <c r="E99" s="8"/>
      <c r="F99" s="8"/>
    </row>
    <row r="100" spans="5:6">
      <c r="E100" s="8"/>
      <c r="F100" s="8"/>
    </row>
    <row r="101" spans="5:6">
      <c r="E101" s="8"/>
      <c r="F101" s="8"/>
    </row>
    <row r="102" spans="5:6">
      <c r="E102" s="8"/>
      <c r="F102" s="8"/>
    </row>
    <row r="103" spans="5:6">
      <c r="E103" s="8"/>
      <c r="F103" s="8"/>
    </row>
    <row r="104" spans="5:6">
      <c r="E104" s="8"/>
      <c r="F104" s="8"/>
    </row>
    <row r="105" spans="5:6">
      <c r="E105" s="8"/>
      <c r="F105" s="8"/>
    </row>
    <row r="106" spans="5:6">
      <c r="E106" s="8"/>
      <c r="F106" s="8"/>
    </row>
    <row r="107" spans="5:6">
      <c r="E107" s="8"/>
      <c r="F107" s="8"/>
    </row>
    <row r="108" spans="5:6">
      <c r="E108" s="8"/>
      <c r="F108" s="8"/>
    </row>
    <row r="109" spans="5:6">
      <c r="E109" s="8"/>
      <c r="F109" s="8"/>
    </row>
  </sheetData>
  <sheetProtection password="CA31" sheet="1" objects="1" scenarios="1" formatColumns="0" formatRows="0" selectLockedCells="1" selectUnlockedCells="1"/>
  <mergeCells count="1">
    <mergeCell ref="A1:F1"/>
  </mergeCells>
  <printOptions horizontalCentered="1" gridLines="1"/>
  <pageMargins left="0.20866141699999999" right="0.261811024" top="0.47244094488188998" bottom="0.62992125984252001" header="0.47244094488188998" footer="0.511811023622047"/>
  <pageSetup paperSize="9" scale="80" orientation="portrait" horizontalDpi="300" verticalDpi="3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PH</vt:lpstr>
      <vt:lpstr>PH!Print_Area</vt:lpstr>
      <vt:lpstr>PH!Print_Titles</vt:lpstr>
    </vt:vector>
  </TitlesOfParts>
  <Company>ABC</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T05</dc:creator>
  <cp:lastModifiedBy>Soumya</cp:lastModifiedBy>
  <cp:lastPrinted>2014-01-07T11:40:52Z</cp:lastPrinted>
  <dcterms:created xsi:type="dcterms:W3CDTF">2005-03-16T04:18:19Z</dcterms:created>
  <dcterms:modified xsi:type="dcterms:W3CDTF">2014-01-08T07:36:01Z</dcterms:modified>
</cp:coreProperties>
</file>